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H197" i="1" s="1"/>
  <c r="G14" i="1"/>
  <c r="G25" i="1" s="1"/>
  <c r="F14" i="1"/>
  <c r="F25" i="1" s="1"/>
  <c r="F197" i="1" l="1"/>
  <c r="L197" i="1"/>
  <c r="G197" i="1"/>
  <c r="J197" i="1"/>
  <c r="I197" i="1"/>
</calcChain>
</file>

<file path=xl/sharedStrings.xml><?xml version="1.0" encoding="utf-8"?>
<sst xmlns="http://schemas.openxmlformats.org/spreadsheetml/2006/main" count="244" uniqueCount="75">
  <si>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</si>
  <si>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</si>
  <si>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</si>
  <si>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</si>
  <si>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</si>
  <si>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</si>
  <si>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</si>
  <si>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</si>
  <si>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</si>
  <si>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</si>
  <si>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</si>
  <si>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</si>
  <si>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</si>
  <si>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</si>
  <si>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</si>
  <si>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</si>
  <si>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</si>
  <si>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</si>
  <si>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</si>
  <si>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</si>
  <si>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</si>
  <si>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</si>
  <si>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</si>
  <si>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</si>
  <si>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</si>
  <si>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</si>
  <si>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</si>
  <si>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</si>
  <si>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</si>
  <si>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</si>
  <si>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</si>
  <si>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</si>
  <si>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</si>
  <si>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</si>
  <si>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</si>
  <si>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</si>
  <si>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</si>
  <si>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</si>
  <si>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</si>
  <si>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"Беловская сош"</t>
  </si>
  <si>
    <t>директор</t>
  </si>
  <si>
    <t>Бавина И.С.</t>
  </si>
  <si>
    <t>Бедро куриное запеченное</t>
  </si>
  <si>
    <t>Макароны отварные</t>
  </si>
  <si>
    <t>Чай с сахаром</t>
  </si>
  <si>
    <t>Хлеб пшеничный</t>
  </si>
  <si>
    <t>Соус красный основной</t>
  </si>
  <si>
    <t>Кондитерское изделие</t>
  </si>
  <si>
    <t>Масло сливочное (порционно)</t>
  </si>
  <si>
    <t>Омлет натуральный</t>
  </si>
  <si>
    <t>Кофейный напиток</t>
  </si>
  <si>
    <t>Апельсин</t>
  </si>
  <si>
    <t>Зеленый горошек,консерв.</t>
  </si>
  <si>
    <t>Рыба,припущенная с овощами (минтай)</t>
  </si>
  <si>
    <t>Пюре картофельное</t>
  </si>
  <si>
    <t>Помироры свежие</t>
  </si>
  <si>
    <t>Сыр (Порционно)</t>
  </si>
  <si>
    <t>плов с м/кур</t>
  </si>
  <si>
    <t>Винегрет с растительным маслом</t>
  </si>
  <si>
    <t>компот из сухофруктов</t>
  </si>
  <si>
    <t>Каша молочная "Дружба"</t>
  </si>
  <si>
    <t>Кисель</t>
  </si>
  <si>
    <t>Булочка домашняя</t>
  </si>
  <si>
    <t xml:space="preserve">Сок </t>
  </si>
  <si>
    <t>Запеканка из творога со сгущ.молоком</t>
  </si>
  <si>
    <t xml:space="preserve">Тефтели </t>
  </si>
  <si>
    <t>Гречка отварная</t>
  </si>
  <si>
    <t>Огурцы свежие</t>
  </si>
  <si>
    <t>Каша молочная рисовая</t>
  </si>
  <si>
    <t>пром.</t>
  </si>
  <si>
    <t>Борщ со свежей капустой с м/кур</t>
  </si>
  <si>
    <t xml:space="preserve">яблоко </t>
  </si>
  <si>
    <t>Чай с сахаром и лимоном</t>
  </si>
  <si>
    <t xml:space="preserve"> Салат из отварной свеклы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</si>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</sst>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vertical="top" wrapText="1"/>
      <protection locked="0"/>
    </xf>
    <xf numFmtId="2" fontId="0" fillId="4" borderId="1" xfId="0" applyNumberFormat="1" applyFill="1" applyBorder="1" applyAlignment="1" applyProtection="1">
      <alignment horizontal="center" vertical="top"/>
      <protection locked="0"/>
    </xf>
    <xf numFmtId="2" fontId="0" fillId="4" borderId="15" xfId="0" applyNumberFormat="1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4" borderId="2" xfId="0" applyFill="1" applyBorder="1"/>
    <xf numFmtId="2" fontId="0" fillId="4" borderId="4" xfId="0" applyNumberFormat="1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2" fontId="0" fillId="4" borderId="25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4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5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2" fontId="12" fillId="4" borderId="1" xfId="0" applyNumberFormat="1" applyFont="1" applyFill="1" applyBorder="1" applyAlignment="1" applyProtection="1">
      <alignment horizontal="center" vertical="top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1" fontId="12" fillId="4" borderId="2" xfId="0" applyNumberFormat="1" applyFont="1" applyFill="1" applyBorder="1" applyAlignment="1" applyProtection="1">
      <alignment horizontal="center" vertical="top"/>
      <protection locked="0"/>
    </xf>
    <xf numFmtId="2" fontId="12" fillId="4" borderId="2" xfId="0" applyNumberFormat="1" applyFont="1" applyFill="1" applyBorder="1" applyAlignment="1" applyProtection="1">
      <alignment horizontal="center" vertical="center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2" fontId="12" fillId="4" borderId="2" xfId="0" applyNumberFormat="1" applyFont="1" applyFill="1" applyBorder="1" applyAlignment="1" applyProtection="1">
      <alignment horizontal="center"/>
      <protection locked="0"/>
    </xf>
    <xf numFmtId="2" fontId="12" fillId="4" borderId="25" xfId="0" applyNumberFormat="1" applyFont="1" applyFill="1" applyBorder="1" applyAlignment="1" applyProtection="1">
      <alignment horizontal="center"/>
      <protection locked="0"/>
    </xf>
    <xf numFmtId="0" fontId="12" fillId="4" borderId="2" xfId="0" applyFont="1" applyFill="1" applyBorder="1"/>
    <xf numFmtId="0" fontId="12" fillId="4" borderId="4" xfId="0" applyFont="1" applyFill="1" applyBorder="1" applyAlignment="1" applyProtection="1">
      <alignment wrapText="1"/>
      <protection locked="0"/>
    </xf>
    <xf numFmtId="1" fontId="12" fillId="4" borderId="4" xfId="0" applyNumberFormat="1" applyFont="1" applyFill="1" applyBorder="1" applyAlignment="1" applyProtection="1">
      <alignment horizontal="center"/>
      <protection locked="0"/>
    </xf>
    <xf numFmtId="2" fontId="12" fillId="4" borderId="4" xfId="0" applyNumberFormat="1" applyFont="1" applyFill="1" applyBorder="1" applyAlignment="1" applyProtection="1">
      <alignment horizontal="center"/>
      <protection locked="0"/>
    </xf>
    <xf numFmtId="0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12" fillId="4" borderId="4" xfId="0" applyNumberFormat="1" applyFon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top"/>
      <protection locked="0"/>
    </xf>
    <xf numFmtId="2" fontId="0" fillId="4" borderId="24" xfId="0" applyNumberFormat="1" applyFill="1" applyBorder="1" applyAlignment="1" applyProtection="1">
      <alignment horizontal="center" vertical="top"/>
      <protection locked="0"/>
    </xf>
    <xf numFmtId="2" fontId="0" fillId="4" borderId="25" xfId="0" applyNumberFormat="1" applyFill="1" applyBorder="1" applyAlignment="1" applyProtection="1">
      <alignment horizontal="center" vertical="center"/>
      <protection locked="0"/>
    </xf>
    <xf numFmtId="0" fontId="12" fillId="4" borderId="5" xfId="0" applyFont="1" applyFill="1" applyBorder="1" applyAlignment="1" applyProtection="1">
      <alignment wrapText="1"/>
      <protection locked="0"/>
    </xf>
    <xf numFmtId="1" fontId="12" fillId="4" borderId="5" xfId="0" applyNumberFormat="1" applyFont="1" applyFill="1" applyBorder="1" applyAlignment="1" applyProtection="1">
      <alignment horizontal="center"/>
      <protection locked="0"/>
    </xf>
    <xf numFmtId="2" fontId="12" fillId="4" borderId="5" xfId="0" applyNumberFormat="1" applyFont="1" applyFill="1" applyBorder="1" applyAlignment="1" applyProtection="1">
      <alignment horizontal="center"/>
      <protection locked="0"/>
    </xf>
    <xf numFmtId="2" fontId="12" fillId="4" borderId="26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4" borderId="2" xfId="0" applyNumberFormat="1" applyFont="1" applyFill="1" applyBorder="1" applyAlignment="1" applyProtection="1">
      <alignment horizontal="center"/>
      <protection locked="0"/>
    </xf>
    <xf numFmtId="0" fontId="12" fillId="4" borderId="25" xfId="0" applyNumberFormat="1" applyFont="1" applyFill="1" applyBorder="1" applyAlignment="1" applyProtection="1">
      <alignment horizontal="center"/>
      <protection locked="0"/>
    </xf>
    <xf numFmtId="1" fontId="12" fillId="4" borderId="1" xfId="0" applyNumberFormat="1" applyFont="1" applyFill="1" applyBorder="1" applyAlignment="1" applyProtection="1">
      <alignment horizontal="center" vertical="top"/>
      <protection locked="0"/>
    </xf>
    <xf numFmtId="2" fontId="12" fillId="4" borderId="15" xfId="0" applyNumberFormat="1" applyFont="1" applyFill="1" applyBorder="1" applyAlignment="1" applyProtection="1">
      <alignment horizontal="center" vertical="top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L197" sqref="L1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9" t="s">
        <v>39</v>
      </c>
      <c r="D1" s="100"/>
      <c r="E1" s="100"/>
      <c r="F1" s="12" t="s">
        <v>16</v>
      </c>
      <c r="G1" s="2" t="s">
        <v>17</v>
      </c>
      <c r="H1" s="101" t="s">
        <v>40</v>
      </c>
      <c r="I1" s="101"/>
      <c r="J1" s="101"/>
      <c r="K1" s="101"/>
    </row>
    <row r="2" spans="1:12" ht="18" x14ac:dyDescent="0.2">
      <c r="A2" s="35" t="s">
        <v>6</v>
      </c>
      <c r="C2" s="2"/>
      <c r="G2" s="2" t="s">
        <v>18</v>
      </c>
      <c r="H2" s="101" t="s">
        <v>41</v>
      </c>
      <c r="I2" s="101"/>
      <c r="J2" s="101"/>
      <c r="K2" s="10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8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72" t="s">
        <v>42</v>
      </c>
      <c r="F6" s="65">
        <v>100</v>
      </c>
      <c r="G6" s="73">
        <v>11.84</v>
      </c>
      <c r="H6" s="73">
        <v>10.06</v>
      </c>
      <c r="I6" s="73">
        <v>16.03</v>
      </c>
      <c r="J6" s="66">
        <v>208</v>
      </c>
      <c r="K6" s="67">
        <v>27</v>
      </c>
      <c r="L6" s="84">
        <v>29.27</v>
      </c>
    </row>
    <row r="7" spans="1:12" ht="15" x14ac:dyDescent="0.25">
      <c r="A7" s="23"/>
      <c r="B7" s="15"/>
      <c r="C7" s="11"/>
      <c r="D7" s="6"/>
      <c r="E7" s="74" t="s">
        <v>43</v>
      </c>
      <c r="F7" s="75">
        <v>150</v>
      </c>
      <c r="G7" s="76">
        <v>8.77</v>
      </c>
      <c r="H7" s="76">
        <v>5.19</v>
      </c>
      <c r="I7" s="76">
        <v>39.630000000000003</v>
      </c>
      <c r="J7" s="68">
        <v>250</v>
      </c>
      <c r="K7" s="69">
        <v>204</v>
      </c>
      <c r="L7" s="85">
        <v>6.98</v>
      </c>
    </row>
    <row r="8" spans="1:12" ht="15" x14ac:dyDescent="0.25">
      <c r="A8" s="23"/>
      <c r="B8" s="15"/>
      <c r="C8" s="11"/>
      <c r="D8" s="7" t="s">
        <v>22</v>
      </c>
      <c r="E8" s="74" t="s">
        <v>44</v>
      </c>
      <c r="F8" s="77">
        <v>200</v>
      </c>
      <c r="G8" s="78">
        <v>1.1499999999999999</v>
      </c>
      <c r="H8" s="78">
        <v>0</v>
      </c>
      <c r="I8" s="78">
        <v>12.03</v>
      </c>
      <c r="J8" s="79">
        <v>55.4</v>
      </c>
      <c r="K8" s="69">
        <v>264</v>
      </c>
      <c r="L8" s="85">
        <v>2.83</v>
      </c>
    </row>
    <row r="9" spans="1:12" ht="15" x14ac:dyDescent="0.25">
      <c r="A9" s="23"/>
      <c r="B9" s="15"/>
      <c r="C9" s="11"/>
      <c r="D9" s="7" t="s">
        <v>23</v>
      </c>
      <c r="E9" s="74" t="s">
        <v>45</v>
      </c>
      <c r="F9" s="77">
        <v>50</v>
      </c>
      <c r="G9" s="78">
        <v>3.04</v>
      </c>
      <c r="H9" s="78">
        <v>0.32</v>
      </c>
      <c r="I9" s="78">
        <v>19.68</v>
      </c>
      <c r="J9" s="79">
        <v>98.34</v>
      </c>
      <c r="K9" s="69"/>
      <c r="L9" s="85">
        <v>3</v>
      </c>
    </row>
    <row r="10" spans="1:12" ht="15" x14ac:dyDescent="0.25">
      <c r="A10" s="23"/>
      <c r="B10" s="15"/>
      <c r="C10" s="11"/>
      <c r="D10" s="7" t="s">
        <v>24</v>
      </c>
      <c r="E10" s="71"/>
      <c r="F10" s="70"/>
      <c r="G10" s="70"/>
      <c r="H10" s="70"/>
      <c r="I10" s="70"/>
      <c r="J10" s="68"/>
      <c r="K10" s="69"/>
      <c r="L10" s="85"/>
    </row>
    <row r="11" spans="1:12" ht="15" x14ac:dyDescent="0.25">
      <c r="A11" s="23"/>
      <c r="B11" s="15"/>
      <c r="C11" s="11"/>
      <c r="D11" s="6"/>
      <c r="E11" s="74" t="s">
        <v>46</v>
      </c>
      <c r="F11" s="77">
        <v>35</v>
      </c>
      <c r="G11" s="78">
        <v>0.18</v>
      </c>
      <c r="H11" s="78">
        <v>2.0099999999999998</v>
      </c>
      <c r="I11" s="78">
        <v>0.89</v>
      </c>
      <c r="J11" s="68">
        <v>23</v>
      </c>
      <c r="K11" s="69">
        <v>228</v>
      </c>
      <c r="L11" s="85">
        <v>1.1399999999999999</v>
      </c>
    </row>
    <row r="12" spans="1:12" ht="15" x14ac:dyDescent="0.25">
      <c r="A12" s="23"/>
      <c r="B12" s="15"/>
      <c r="C12" s="11"/>
      <c r="D12" s="6"/>
      <c r="E12" s="80" t="s">
        <v>47</v>
      </c>
      <c r="F12" s="77">
        <v>30</v>
      </c>
      <c r="G12" s="78">
        <v>6</v>
      </c>
      <c r="H12" s="78">
        <v>21.6</v>
      </c>
      <c r="I12" s="78">
        <v>48.98</v>
      </c>
      <c r="J12" s="78">
        <v>146</v>
      </c>
      <c r="K12" s="69"/>
      <c r="L12" s="86">
        <v>16</v>
      </c>
    </row>
    <row r="13" spans="1:12" ht="15" x14ac:dyDescent="0.25">
      <c r="A13" s="23"/>
      <c r="B13" s="15"/>
      <c r="C13" s="11"/>
      <c r="D13" s="6"/>
      <c r="E13" s="81" t="s">
        <v>48</v>
      </c>
      <c r="F13" s="82">
        <v>10</v>
      </c>
      <c r="G13" s="83">
        <v>0.08</v>
      </c>
      <c r="H13" s="83">
        <v>7.25</v>
      </c>
      <c r="I13" s="83">
        <v>0.13</v>
      </c>
      <c r="J13" s="83">
        <v>66</v>
      </c>
      <c r="K13" s="69">
        <v>38</v>
      </c>
      <c r="L13" s="87">
        <v>7.9</v>
      </c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575</v>
      </c>
      <c r="G14" s="19">
        <f t="shared" ref="G14:J14" si="0">SUM(G6:G13)</f>
        <v>31.059999999999995</v>
      </c>
      <c r="H14" s="19">
        <f t="shared" si="0"/>
        <v>46.43</v>
      </c>
      <c r="I14" s="19">
        <f t="shared" si="0"/>
        <v>137.37</v>
      </c>
      <c r="J14" s="19">
        <f t="shared" si="0"/>
        <v>846.74</v>
      </c>
      <c r="K14" s="25"/>
      <c r="L14" s="19">
        <f t="shared" ref="L14" si="1">SUM(L6:L13)</f>
        <v>67.12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7" t="s">
        <v>32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102" t="s">
        <v>4</v>
      </c>
      <c r="D25" s="103"/>
      <c r="E25" s="31"/>
      <c r="F25" s="32">
        <f>F14+F24</f>
        <v>575</v>
      </c>
      <c r="G25" s="32">
        <f t="shared" ref="G25:J25" si="4">G14+G24</f>
        <v>31.059999999999995</v>
      </c>
      <c r="H25" s="32">
        <f t="shared" si="4"/>
        <v>46.43</v>
      </c>
      <c r="I25" s="32">
        <f t="shared" si="4"/>
        <v>137.37</v>
      </c>
      <c r="J25" s="32">
        <f t="shared" si="4"/>
        <v>846.74</v>
      </c>
      <c r="K25" s="32"/>
      <c r="L25" s="32">
        <f t="shared" ref="L25" si="5">L14+L24</f>
        <v>67.12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50" t="s">
        <v>49</v>
      </c>
      <c r="F26" s="88">
        <v>200</v>
      </c>
      <c r="G26" s="51">
        <v>11.64</v>
      </c>
      <c r="H26" s="51">
        <v>18.059999999999999</v>
      </c>
      <c r="I26" s="51">
        <v>3.05</v>
      </c>
      <c r="J26" s="89">
        <v>221.3</v>
      </c>
      <c r="K26" s="40">
        <v>110</v>
      </c>
      <c r="L26" s="39">
        <v>31.14</v>
      </c>
    </row>
    <row r="27" spans="1:12" ht="15" x14ac:dyDescent="0.25">
      <c r="A27" s="14"/>
      <c r="B27" s="15"/>
      <c r="C27" s="11"/>
      <c r="D27" s="6"/>
      <c r="E27" s="53" t="s">
        <v>52</v>
      </c>
      <c r="F27" s="57">
        <v>50</v>
      </c>
      <c r="G27" s="58">
        <v>2.8</v>
      </c>
      <c r="H27" s="58">
        <v>0.05</v>
      </c>
      <c r="I27" s="58">
        <v>3.7</v>
      </c>
      <c r="J27" s="63">
        <v>37</v>
      </c>
      <c r="K27" s="43"/>
      <c r="L27" s="42">
        <v>8.9</v>
      </c>
    </row>
    <row r="28" spans="1:12" ht="15" x14ac:dyDescent="0.25">
      <c r="A28" s="14"/>
      <c r="B28" s="15"/>
      <c r="C28" s="11"/>
      <c r="D28" s="7" t="s">
        <v>22</v>
      </c>
      <c r="E28" s="53" t="s">
        <v>50</v>
      </c>
      <c r="F28" s="54">
        <v>200</v>
      </c>
      <c r="G28" s="55">
        <v>0.7</v>
      </c>
      <c r="H28" s="55">
        <v>0.9</v>
      </c>
      <c r="I28" s="55">
        <v>10.9</v>
      </c>
      <c r="J28" s="90">
        <v>42</v>
      </c>
      <c r="K28" s="43">
        <v>252</v>
      </c>
      <c r="L28" s="42">
        <v>9.1199999999999992</v>
      </c>
    </row>
    <row r="29" spans="1:12" ht="15" x14ac:dyDescent="0.25">
      <c r="A29" s="14"/>
      <c r="B29" s="15"/>
      <c r="C29" s="11"/>
      <c r="D29" s="7" t="s">
        <v>23</v>
      </c>
      <c r="E29" s="74" t="s">
        <v>45</v>
      </c>
      <c r="F29" s="77">
        <v>50</v>
      </c>
      <c r="G29" s="78">
        <v>3.04</v>
      </c>
      <c r="H29" s="78">
        <v>0.32</v>
      </c>
      <c r="I29" s="78">
        <v>19.68</v>
      </c>
      <c r="J29" s="79">
        <v>98.34</v>
      </c>
      <c r="K29" s="69"/>
      <c r="L29" s="85">
        <v>3</v>
      </c>
    </row>
    <row r="30" spans="1:12" ht="15" x14ac:dyDescent="0.25">
      <c r="A30" s="14"/>
      <c r="B30" s="15"/>
      <c r="C30" s="11"/>
      <c r="D30" s="7" t="s">
        <v>24</v>
      </c>
      <c r="E30" s="53" t="s">
        <v>51</v>
      </c>
      <c r="F30" s="57">
        <v>120</v>
      </c>
      <c r="G30" s="58">
        <v>1.1000000000000001</v>
      </c>
      <c r="H30" s="58">
        <v>0.2</v>
      </c>
      <c r="I30" s="58">
        <v>9.6999999999999993</v>
      </c>
      <c r="J30" s="63">
        <v>51.6</v>
      </c>
      <c r="K30" s="43"/>
      <c r="L30" s="42">
        <v>25.18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620</v>
      </c>
      <c r="G33" s="19">
        <f t="shared" ref="G33" si="6">SUM(G26:G32)</f>
        <v>19.28</v>
      </c>
      <c r="H33" s="19">
        <f t="shared" ref="H33" si="7">SUM(H26:H32)</f>
        <v>19.529999999999998</v>
      </c>
      <c r="I33" s="19">
        <f t="shared" ref="I33" si="8">SUM(I26:I32)</f>
        <v>47.03</v>
      </c>
      <c r="J33" s="19">
        <f t="shared" ref="J33:L33" si="9">SUM(J26:J32)</f>
        <v>450.24</v>
      </c>
      <c r="K33" s="25"/>
      <c r="L33" s="19">
        <f t="shared" si="9"/>
        <v>77.34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7" t="s">
        <v>32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thickBot="1" x14ac:dyDescent="0.25">
      <c r="A44" s="33">
        <f>A26</f>
        <v>1</v>
      </c>
      <c r="B44" s="33">
        <f>B26</f>
        <v>2</v>
      </c>
      <c r="C44" s="102" t="s">
        <v>4</v>
      </c>
      <c r="D44" s="103"/>
      <c r="E44" s="31"/>
      <c r="F44" s="32">
        <f>F33+F43</f>
        <v>620</v>
      </c>
      <c r="G44" s="32">
        <f t="shared" ref="G44" si="14">G33+G43</f>
        <v>19.28</v>
      </c>
      <c r="H44" s="32">
        <f t="shared" ref="H44" si="15">H33+H43</f>
        <v>19.529999999999998</v>
      </c>
      <c r="I44" s="32">
        <f t="shared" ref="I44" si="16">I33+I43</f>
        <v>47.03</v>
      </c>
      <c r="J44" s="32">
        <f t="shared" ref="J44:L44" si="17">J33+J43</f>
        <v>450.24</v>
      </c>
      <c r="K44" s="32"/>
      <c r="L44" s="32">
        <f t="shared" si="17"/>
        <v>77.34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50" t="s">
        <v>53</v>
      </c>
      <c r="F45" s="88">
        <v>100</v>
      </c>
      <c r="G45" s="51">
        <v>14.52</v>
      </c>
      <c r="H45" s="51">
        <v>8.0299999999999994</v>
      </c>
      <c r="I45" s="51">
        <v>7.51</v>
      </c>
      <c r="J45" s="89">
        <v>160.29</v>
      </c>
      <c r="K45" s="40">
        <v>154</v>
      </c>
      <c r="L45" s="39">
        <v>36.909999999999997</v>
      </c>
    </row>
    <row r="46" spans="1:12" ht="15" x14ac:dyDescent="0.25">
      <c r="A46" s="23"/>
      <c r="B46" s="15"/>
      <c r="C46" s="11"/>
      <c r="D46" s="6"/>
      <c r="E46" s="53" t="s">
        <v>54</v>
      </c>
      <c r="F46" s="54">
        <v>150</v>
      </c>
      <c r="G46" s="55">
        <v>2.13</v>
      </c>
      <c r="H46" s="55">
        <v>4.04</v>
      </c>
      <c r="I46" s="55">
        <v>15.53</v>
      </c>
      <c r="J46" s="90">
        <v>106.97</v>
      </c>
      <c r="K46" s="43">
        <v>216</v>
      </c>
      <c r="L46" s="42">
        <v>16.190000000000001</v>
      </c>
    </row>
    <row r="47" spans="1:12" ht="15" x14ac:dyDescent="0.25">
      <c r="A47" s="23"/>
      <c r="B47" s="15"/>
      <c r="C47" s="11"/>
      <c r="D47" s="7" t="s">
        <v>22</v>
      </c>
      <c r="E47" s="74" t="s">
        <v>72</v>
      </c>
      <c r="F47" s="77">
        <v>200</v>
      </c>
      <c r="G47" s="105">
        <v>0.13300000000000001</v>
      </c>
      <c r="H47" s="105">
        <v>5.0000000000000001E-3</v>
      </c>
      <c r="I47" s="105">
        <v>12.19</v>
      </c>
      <c r="J47" s="106">
        <v>46.29</v>
      </c>
      <c r="K47" s="69">
        <v>377</v>
      </c>
      <c r="L47" s="85">
        <v>1.83</v>
      </c>
    </row>
    <row r="48" spans="1:12" ht="15" x14ac:dyDescent="0.25">
      <c r="A48" s="23"/>
      <c r="B48" s="15"/>
      <c r="C48" s="11"/>
      <c r="D48" s="7" t="s">
        <v>23</v>
      </c>
      <c r="E48" s="91" t="s">
        <v>45</v>
      </c>
      <c r="F48" s="92">
        <v>50</v>
      </c>
      <c r="G48" s="93">
        <v>3.04</v>
      </c>
      <c r="H48" s="93">
        <v>0.32</v>
      </c>
      <c r="I48" s="93">
        <v>19.68</v>
      </c>
      <c r="J48" s="94">
        <v>98.34</v>
      </c>
      <c r="K48" s="69" t="s">
        <v>69</v>
      </c>
      <c r="L48" s="85">
        <v>3</v>
      </c>
    </row>
    <row r="49" spans="1:12" ht="15" x14ac:dyDescent="0.25">
      <c r="A49" s="23"/>
      <c r="B49" s="15"/>
      <c r="C49" s="11"/>
      <c r="D49" s="7" t="s">
        <v>24</v>
      </c>
      <c r="E49" s="53"/>
      <c r="F49" s="57"/>
      <c r="G49" s="58"/>
      <c r="H49" s="58"/>
      <c r="I49" s="58"/>
      <c r="J49" s="63"/>
      <c r="K49" s="43"/>
      <c r="L49" s="42"/>
    </row>
    <row r="50" spans="1:12" ht="15" x14ac:dyDescent="0.25">
      <c r="A50" s="23"/>
      <c r="B50" s="15"/>
      <c r="C50" s="11"/>
      <c r="D50" s="6"/>
      <c r="E50" s="53" t="s">
        <v>55</v>
      </c>
      <c r="F50" s="57">
        <v>62</v>
      </c>
      <c r="G50" s="58">
        <v>0.72</v>
      </c>
      <c r="H50" s="58">
        <v>0.12</v>
      </c>
      <c r="I50" s="58">
        <v>2.62</v>
      </c>
      <c r="J50" s="63">
        <v>15.9</v>
      </c>
      <c r="K50" s="43"/>
      <c r="L50" s="58">
        <v>3.78</v>
      </c>
    </row>
    <row r="51" spans="1:12" ht="15" x14ac:dyDescent="0.25">
      <c r="A51" s="23"/>
      <c r="B51" s="15"/>
      <c r="C51" s="11"/>
      <c r="D51" s="6"/>
      <c r="E51" s="60" t="s">
        <v>56</v>
      </c>
      <c r="F51" s="57">
        <v>15</v>
      </c>
      <c r="G51" s="58">
        <v>4.0199999999999996</v>
      </c>
      <c r="H51" s="58">
        <v>4.0999999999999996</v>
      </c>
      <c r="I51" s="58"/>
      <c r="J51" s="63">
        <v>52.94</v>
      </c>
      <c r="K51" s="43"/>
      <c r="L51" s="58">
        <v>6.75</v>
      </c>
    </row>
    <row r="52" spans="1:12" ht="15" x14ac:dyDescent="0.25">
      <c r="A52" s="24"/>
      <c r="B52" s="17"/>
      <c r="C52" s="8"/>
      <c r="D52" s="18" t="s">
        <v>33</v>
      </c>
      <c r="E52" s="95"/>
      <c r="F52" s="96">
        <f>SUM(F45:F51)</f>
        <v>577</v>
      </c>
      <c r="G52" s="96">
        <f t="shared" ref="G52" si="18">SUM(G45:G51)</f>
        <v>24.562999999999995</v>
      </c>
      <c r="H52" s="96">
        <f t="shared" ref="H52" si="19">SUM(H45:H51)</f>
        <v>16.615000000000002</v>
      </c>
      <c r="I52" s="96">
        <f>SUM(I45:I51)</f>
        <v>57.529999999999994</v>
      </c>
      <c r="J52" s="96">
        <f t="shared" ref="J52:L52" si="20">SUM(J45:J51)</f>
        <v>480.72999999999996</v>
      </c>
      <c r="K52" s="97"/>
      <c r="L52" s="96">
        <f t="shared" si="20"/>
        <v>68.459999999999994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7" t="s">
        <v>32</v>
      </c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1">SUM(G53:G61)</f>
        <v>0</v>
      </c>
      <c r="H62" s="19">
        <f t="shared" ref="H62" si="22">SUM(H53:H61)</f>
        <v>0</v>
      </c>
      <c r="I62" s="19">
        <f t="shared" ref="I62" si="23">SUM(I53:I61)</f>
        <v>0</v>
      </c>
      <c r="J62" s="19">
        <f t="shared" ref="J62:L62" si="24">SUM(J53:J61)</f>
        <v>0</v>
      </c>
      <c r="K62" s="25"/>
      <c r="L62" s="19">
        <f t="shared" si="24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102" t="s">
        <v>4</v>
      </c>
      <c r="D63" s="103"/>
      <c r="E63" s="31"/>
      <c r="F63" s="32">
        <f>F52+F62</f>
        <v>577</v>
      </c>
      <c r="G63" s="32">
        <f t="shared" ref="G63" si="25">G52+G62</f>
        <v>24.562999999999995</v>
      </c>
      <c r="H63" s="32">
        <f t="shared" ref="H63" si="26">H52+H62</f>
        <v>16.615000000000002</v>
      </c>
      <c r="I63" s="32">
        <f t="shared" ref="I63" si="27">I52+I62</f>
        <v>57.529999999999994</v>
      </c>
      <c r="J63" s="32">
        <f t="shared" ref="J63:L63" si="28">J52+J62</f>
        <v>480.72999999999996</v>
      </c>
      <c r="K63" s="32"/>
      <c r="L63" s="32">
        <f t="shared" si="28"/>
        <v>68.459999999999994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50" t="s">
        <v>57</v>
      </c>
      <c r="F64" s="88">
        <v>200</v>
      </c>
      <c r="G64" s="51">
        <v>12.9</v>
      </c>
      <c r="H64" s="51">
        <v>6.08</v>
      </c>
      <c r="I64" s="52">
        <v>30.77</v>
      </c>
      <c r="J64" s="51">
        <v>221.1</v>
      </c>
      <c r="K64" s="40">
        <v>291</v>
      </c>
      <c r="L64" s="39">
        <v>30.76</v>
      </c>
    </row>
    <row r="65" spans="1:12" ht="15" x14ac:dyDescent="0.25">
      <c r="A65" s="23"/>
      <c r="B65" s="15"/>
      <c r="C65" s="11"/>
      <c r="D65" s="6"/>
      <c r="E65" s="53" t="s">
        <v>58</v>
      </c>
      <c r="F65" s="54">
        <v>80</v>
      </c>
      <c r="G65" s="55">
        <v>0.9</v>
      </c>
      <c r="H65" s="55">
        <v>7.2</v>
      </c>
      <c r="I65" s="56">
        <v>5.3</v>
      </c>
      <c r="J65" s="55">
        <v>89.5</v>
      </c>
      <c r="K65" s="43">
        <v>2</v>
      </c>
      <c r="L65" s="42">
        <v>21</v>
      </c>
    </row>
    <row r="66" spans="1:12" ht="15" x14ac:dyDescent="0.25">
      <c r="A66" s="23"/>
      <c r="B66" s="15"/>
      <c r="C66" s="11"/>
      <c r="D66" s="7" t="s">
        <v>22</v>
      </c>
      <c r="E66" s="53" t="s">
        <v>59</v>
      </c>
      <c r="F66" s="57">
        <v>200</v>
      </c>
      <c r="G66" s="58">
        <v>1.1499999999999999</v>
      </c>
      <c r="H66" s="58">
        <v>0</v>
      </c>
      <c r="I66" s="59">
        <v>12.03</v>
      </c>
      <c r="J66" s="58">
        <v>55.4</v>
      </c>
      <c r="K66" s="43">
        <v>241</v>
      </c>
      <c r="L66" s="42">
        <v>6.66</v>
      </c>
    </row>
    <row r="67" spans="1:12" ht="15" x14ac:dyDescent="0.25">
      <c r="A67" s="23"/>
      <c r="B67" s="15"/>
      <c r="C67" s="11"/>
      <c r="D67" s="7" t="s">
        <v>23</v>
      </c>
      <c r="E67" s="74" t="s">
        <v>45</v>
      </c>
      <c r="F67" s="77">
        <v>50</v>
      </c>
      <c r="G67" s="78">
        <v>3.04</v>
      </c>
      <c r="H67" s="78">
        <v>0.32</v>
      </c>
      <c r="I67" s="78">
        <v>19.68</v>
      </c>
      <c r="J67" s="79">
        <v>98.34</v>
      </c>
      <c r="K67" s="69"/>
      <c r="L67" s="85">
        <v>3</v>
      </c>
    </row>
    <row r="68" spans="1:12" ht="15" x14ac:dyDescent="0.25">
      <c r="A68" s="23"/>
      <c r="B68" s="15"/>
      <c r="C68" s="11"/>
      <c r="D68" s="7" t="s">
        <v>24</v>
      </c>
      <c r="E68" s="60" t="s">
        <v>47</v>
      </c>
      <c r="F68" s="57">
        <v>30</v>
      </c>
      <c r="G68" s="58">
        <v>6</v>
      </c>
      <c r="H68" s="58">
        <v>21.6</v>
      </c>
      <c r="I68" s="59">
        <v>48.98</v>
      </c>
      <c r="J68" s="42">
        <v>146</v>
      </c>
      <c r="K68" s="43"/>
      <c r="L68" s="42">
        <v>16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560</v>
      </c>
      <c r="G71" s="19">
        <f t="shared" ref="G71" si="29">SUM(G64:G70)</f>
        <v>23.990000000000002</v>
      </c>
      <c r="H71" s="19">
        <f t="shared" ref="H71" si="30">SUM(H64:H70)</f>
        <v>35.200000000000003</v>
      </c>
      <c r="I71" s="19">
        <f t="shared" ref="I71" si="31">SUM(I64:I70)</f>
        <v>116.75999999999999</v>
      </c>
      <c r="J71" s="19">
        <f t="shared" ref="J71:L71" si="32">SUM(J64:J70)</f>
        <v>610.34</v>
      </c>
      <c r="K71" s="25"/>
      <c r="L71" s="19">
        <f t="shared" si="32"/>
        <v>77.42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7" t="s">
        <v>32</v>
      </c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3">SUM(G72:G80)</f>
        <v>0</v>
      </c>
      <c r="H81" s="19">
        <f t="shared" ref="H81" si="34">SUM(H72:H80)</f>
        <v>0</v>
      </c>
      <c r="I81" s="19">
        <f t="shared" ref="I81" si="35">SUM(I72:I80)</f>
        <v>0</v>
      </c>
      <c r="J81" s="19">
        <f t="shared" ref="J81:L81" si="36">SUM(J72:J80)</f>
        <v>0</v>
      </c>
      <c r="K81" s="25"/>
      <c r="L81" s="19">
        <f t="shared" si="36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102" t="s">
        <v>4</v>
      </c>
      <c r="D82" s="103"/>
      <c r="E82" s="31"/>
      <c r="F82" s="32">
        <f>F71+F81</f>
        <v>560</v>
      </c>
      <c r="G82" s="32">
        <f t="shared" ref="G82" si="37">G71+G81</f>
        <v>23.990000000000002</v>
      </c>
      <c r="H82" s="32">
        <f t="shared" ref="H82" si="38">H71+H81</f>
        <v>35.200000000000003</v>
      </c>
      <c r="I82" s="32">
        <f t="shared" ref="I82" si="39">I71+I81</f>
        <v>116.75999999999999</v>
      </c>
      <c r="J82" s="32">
        <f t="shared" ref="J82:L82" si="40">J71+J81</f>
        <v>610.34</v>
      </c>
      <c r="K82" s="32"/>
      <c r="L82" s="32">
        <f t="shared" si="40"/>
        <v>77.42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50" t="s">
        <v>60</v>
      </c>
      <c r="F83" s="88">
        <v>210</v>
      </c>
      <c r="G83" s="51">
        <v>6.55</v>
      </c>
      <c r="H83" s="51">
        <v>8.33</v>
      </c>
      <c r="I83" s="51">
        <v>35.090000000000003</v>
      </c>
      <c r="J83" s="89">
        <v>241.11</v>
      </c>
      <c r="K83" s="40">
        <v>93</v>
      </c>
      <c r="L83" s="39">
        <v>13.03</v>
      </c>
    </row>
    <row r="84" spans="1:12" ht="15" x14ac:dyDescent="0.25">
      <c r="A84" s="23"/>
      <c r="B84" s="15"/>
      <c r="C84" s="11"/>
      <c r="D84" s="6"/>
      <c r="E84" s="53" t="s">
        <v>62</v>
      </c>
      <c r="F84" s="54">
        <v>60</v>
      </c>
      <c r="G84" s="55">
        <v>4.37</v>
      </c>
      <c r="H84" s="55">
        <v>7.07</v>
      </c>
      <c r="I84" s="55">
        <v>36.799999999999997</v>
      </c>
      <c r="J84" s="90">
        <v>228.2</v>
      </c>
      <c r="K84" s="43">
        <v>274</v>
      </c>
      <c r="L84" s="42">
        <v>17.91</v>
      </c>
    </row>
    <row r="85" spans="1:12" ht="15" x14ac:dyDescent="0.25">
      <c r="A85" s="23"/>
      <c r="B85" s="15"/>
      <c r="C85" s="11"/>
      <c r="D85" s="7" t="s">
        <v>22</v>
      </c>
      <c r="E85" s="53" t="s">
        <v>61</v>
      </c>
      <c r="F85" s="57">
        <v>200</v>
      </c>
      <c r="G85" s="58">
        <v>1.36</v>
      </c>
      <c r="H85" s="58"/>
      <c r="I85" s="58">
        <v>29.02</v>
      </c>
      <c r="J85" s="63">
        <v>116.19</v>
      </c>
      <c r="K85" s="43">
        <v>233</v>
      </c>
      <c r="L85" s="42">
        <v>3.76</v>
      </c>
    </row>
    <row r="86" spans="1:12" ht="15" x14ac:dyDescent="0.25">
      <c r="A86" s="23"/>
      <c r="B86" s="15"/>
      <c r="C86" s="11"/>
      <c r="D86" s="7" t="s">
        <v>23</v>
      </c>
      <c r="E86" s="74" t="s">
        <v>45</v>
      </c>
      <c r="F86" s="77">
        <v>50</v>
      </c>
      <c r="G86" s="78">
        <v>3.04</v>
      </c>
      <c r="H86" s="78">
        <v>0.32</v>
      </c>
      <c r="I86" s="78">
        <v>19.68</v>
      </c>
      <c r="J86" s="79">
        <v>98.34</v>
      </c>
      <c r="K86" s="69"/>
      <c r="L86" s="85">
        <v>3</v>
      </c>
    </row>
    <row r="87" spans="1:12" ht="15" x14ac:dyDescent="0.25">
      <c r="A87" s="23"/>
      <c r="B87" s="15"/>
      <c r="C87" s="11"/>
      <c r="D87" s="7" t="s">
        <v>24</v>
      </c>
      <c r="E87" s="41"/>
      <c r="F87" s="42"/>
      <c r="G87" s="42"/>
      <c r="H87" s="42"/>
      <c r="I87" s="42"/>
      <c r="J87" s="62"/>
      <c r="K87" s="43"/>
      <c r="L87" s="42"/>
    </row>
    <row r="88" spans="1:12" ht="15" x14ac:dyDescent="0.25">
      <c r="A88" s="23"/>
      <c r="B88" s="15"/>
      <c r="C88" s="11"/>
      <c r="D88" s="6"/>
      <c r="E88" s="60" t="s">
        <v>63</v>
      </c>
      <c r="F88" s="57">
        <v>200</v>
      </c>
      <c r="G88" s="42"/>
      <c r="H88" s="42"/>
      <c r="I88" s="58">
        <v>20</v>
      </c>
      <c r="J88" s="62">
        <v>80</v>
      </c>
      <c r="K88" s="43"/>
      <c r="L88" s="42">
        <v>25</v>
      </c>
    </row>
    <row r="89" spans="1:12" ht="15" x14ac:dyDescent="0.25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720</v>
      </c>
      <c r="G90" s="19">
        <f t="shared" ref="G90" si="41">SUM(G83:G89)</f>
        <v>15.32</v>
      </c>
      <c r="H90" s="19">
        <f t="shared" ref="H90" si="42">SUM(H83:H89)</f>
        <v>15.72</v>
      </c>
      <c r="I90" s="19">
        <f t="shared" ref="I90" si="43">SUM(I83:I89)</f>
        <v>140.59</v>
      </c>
      <c r="J90" s="19">
        <f t="shared" ref="J90:L90" si="44">SUM(J83:J89)</f>
        <v>763.84</v>
      </c>
      <c r="K90" s="25"/>
      <c r="L90" s="19">
        <f t="shared" si="44"/>
        <v>62.699999999999996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7" t="s">
        <v>32</v>
      </c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5">SUM(G91:G99)</f>
        <v>0</v>
      </c>
      <c r="H100" s="19">
        <f t="shared" ref="H100" si="46">SUM(H91:H99)</f>
        <v>0</v>
      </c>
      <c r="I100" s="19">
        <f t="shared" ref="I100" si="47">SUM(I91:I99)</f>
        <v>0</v>
      </c>
      <c r="J100" s="19">
        <f t="shared" ref="J100:L100" si="48">SUM(J91:J99)</f>
        <v>0</v>
      </c>
      <c r="K100" s="25"/>
      <c r="L100" s="19">
        <f t="shared" si="48"/>
        <v>0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102" t="s">
        <v>4</v>
      </c>
      <c r="D101" s="103"/>
      <c r="E101" s="31"/>
      <c r="F101" s="32">
        <f>F90+F100</f>
        <v>720</v>
      </c>
      <c r="G101" s="32">
        <f t="shared" ref="G101" si="49">G90+G100</f>
        <v>15.32</v>
      </c>
      <c r="H101" s="32">
        <f t="shared" ref="H101" si="50">H90+H100</f>
        <v>15.72</v>
      </c>
      <c r="I101" s="32">
        <f t="shared" ref="I101" si="51">I90+I100</f>
        <v>140.59</v>
      </c>
      <c r="J101" s="32">
        <f t="shared" ref="J101:L101" si="52">J90+J100</f>
        <v>763.84</v>
      </c>
      <c r="K101" s="32"/>
      <c r="L101" s="32">
        <f t="shared" si="52"/>
        <v>62.699999999999996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72" t="s">
        <v>70</v>
      </c>
      <c r="F102" s="107">
        <v>250</v>
      </c>
      <c r="G102" s="73">
        <v>1.9</v>
      </c>
      <c r="H102" s="73">
        <v>6.66</v>
      </c>
      <c r="I102" s="108">
        <v>10.81</v>
      </c>
      <c r="J102" s="73">
        <v>111.11</v>
      </c>
      <c r="K102" s="67">
        <v>27</v>
      </c>
      <c r="L102" s="39">
        <v>45.36</v>
      </c>
    </row>
    <row r="103" spans="1:12" ht="15" x14ac:dyDescent="0.2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7" t="s">
        <v>22</v>
      </c>
      <c r="E104" s="74" t="s">
        <v>44</v>
      </c>
      <c r="F104" s="77">
        <v>200</v>
      </c>
      <c r="G104" s="78">
        <v>1.1499999999999999</v>
      </c>
      <c r="H104" s="78">
        <v>0</v>
      </c>
      <c r="I104" s="78">
        <v>12.03</v>
      </c>
      <c r="J104" s="79">
        <v>55.4</v>
      </c>
      <c r="K104" s="69">
        <v>264</v>
      </c>
      <c r="L104" s="85">
        <v>1.83</v>
      </c>
    </row>
    <row r="105" spans="1:12" ht="15" x14ac:dyDescent="0.25">
      <c r="A105" s="23"/>
      <c r="B105" s="15"/>
      <c r="C105" s="11"/>
      <c r="D105" s="7" t="s">
        <v>23</v>
      </c>
      <c r="E105" s="74" t="s">
        <v>45</v>
      </c>
      <c r="F105" s="77">
        <v>50</v>
      </c>
      <c r="G105" s="78">
        <v>3.04</v>
      </c>
      <c r="H105" s="78">
        <v>0.32</v>
      </c>
      <c r="I105" s="78">
        <v>19.68</v>
      </c>
      <c r="J105" s="79">
        <v>98.34</v>
      </c>
      <c r="K105" s="69"/>
      <c r="L105" s="85">
        <v>3</v>
      </c>
    </row>
    <row r="106" spans="1:12" ht="15" x14ac:dyDescent="0.25">
      <c r="A106" s="23"/>
      <c r="B106" s="15"/>
      <c r="C106" s="11"/>
      <c r="D106" s="7" t="s">
        <v>24</v>
      </c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80" t="s">
        <v>47</v>
      </c>
      <c r="F107" s="77">
        <v>30</v>
      </c>
      <c r="G107" s="78">
        <v>6</v>
      </c>
      <c r="H107" s="78">
        <v>21.6</v>
      </c>
      <c r="I107" s="78">
        <v>48.98</v>
      </c>
      <c r="J107" s="78">
        <v>146</v>
      </c>
      <c r="K107" s="69"/>
      <c r="L107" s="86">
        <v>16</v>
      </c>
    </row>
    <row r="108" spans="1:12" ht="15" x14ac:dyDescent="0.25">
      <c r="A108" s="23"/>
      <c r="B108" s="15"/>
      <c r="C108" s="11"/>
      <c r="D108" s="6"/>
      <c r="E108" s="81" t="s">
        <v>48</v>
      </c>
      <c r="F108" s="82">
        <v>10</v>
      </c>
      <c r="G108" s="83">
        <v>0.08</v>
      </c>
      <c r="H108" s="83">
        <v>7.25</v>
      </c>
      <c r="I108" s="83">
        <v>0.13</v>
      </c>
      <c r="J108" s="83">
        <v>66</v>
      </c>
      <c r="K108" s="69">
        <v>38</v>
      </c>
      <c r="L108" s="87">
        <v>7.9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540</v>
      </c>
      <c r="G109" s="19">
        <f t="shared" ref="G109:J109" si="53">SUM(G102:G108)</f>
        <v>12.17</v>
      </c>
      <c r="H109" s="19">
        <f t="shared" si="53"/>
        <v>35.83</v>
      </c>
      <c r="I109" s="19">
        <f t="shared" si="53"/>
        <v>91.63</v>
      </c>
      <c r="J109" s="19">
        <f t="shared" si="53"/>
        <v>476.85</v>
      </c>
      <c r="K109" s="25"/>
      <c r="L109" s="19">
        <f t="shared" ref="L109" si="54">SUM(L102:L108)</f>
        <v>74.09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7" t="s">
        <v>32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5">SUM(G110:G118)</f>
        <v>0</v>
      </c>
      <c r="H119" s="19">
        <f t="shared" si="55"/>
        <v>0</v>
      </c>
      <c r="I119" s="19">
        <f t="shared" si="55"/>
        <v>0</v>
      </c>
      <c r="J119" s="19">
        <f t="shared" si="55"/>
        <v>0</v>
      </c>
      <c r="K119" s="25"/>
      <c r="L119" s="19">
        <f t="shared" ref="L119" si="56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102" t="s">
        <v>4</v>
      </c>
      <c r="D120" s="103"/>
      <c r="E120" s="31"/>
      <c r="F120" s="32">
        <f>F109+F119</f>
        <v>540</v>
      </c>
      <c r="G120" s="32">
        <f t="shared" ref="G120" si="57">G109+G119</f>
        <v>12.17</v>
      </c>
      <c r="H120" s="32">
        <f t="shared" ref="H120" si="58">H109+H119</f>
        <v>35.83</v>
      </c>
      <c r="I120" s="32">
        <f t="shared" ref="I120" si="59">I109+I119</f>
        <v>91.63</v>
      </c>
      <c r="J120" s="32">
        <f t="shared" ref="J120:L120" si="60">J109+J119</f>
        <v>476.85</v>
      </c>
      <c r="K120" s="32"/>
      <c r="L120" s="32">
        <f t="shared" si="60"/>
        <v>74.09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50" t="s">
        <v>64</v>
      </c>
      <c r="F121" s="88">
        <v>200</v>
      </c>
      <c r="G121" s="51">
        <v>29.22</v>
      </c>
      <c r="H121" s="51">
        <v>12.11</v>
      </c>
      <c r="I121" s="51">
        <v>29.1</v>
      </c>
      <c r="J121" s="89">
        <v>342.23</v>
      </c>
      <c r="K121" s="40">
        <v>124</v>
      </c>
      <c r="L121" s="39">
        <v>54.52</v>
      </c>
    </row>
    <row r="122" spans="1:12" ht="15" x14ac:dyDescent="0.25">
      <c r="A122" s="14"/>
      <c r="B122" s="15"/>
      <c r="C122" s="11"/>
      <c r="D122" s="6"/>
      <c r="E122" s="60" t="s">
        <v>56</v>
      </c>
      <c r="F122" s="57">
        <v>15</v>
      </c>
      <c r="G122" s="58">
        <v>4.0199999999999996</v>
      </c>
      <c r="H122" s="58">
        <v>4.0999999999999996</v>
      </c>
      <c r="I122" s="58"/>
      <c r="J122" s="63">
        <v>52.94</v>
      </c>
      <c r="K122" s="43"/>
      <c r="L122" s="42">
        <v>6.75</v>
      </c>
    </row>
    <row r="123" spans="1:12" ht="15" x14ac:dyDescent="0.25">
      <c r="A123" s="14"/>
      <c r="B123" s="15"/>
      <c r="C123" s="11"/>
      <c r="D123" s="7" t="s">
        <v>22</v>
      </c>
      <c r="E123" s="53" t="s">
        <v>50</v>
      </c>
      <c r="F123" s="54">
        <v>200</v>
      </c>
      <c r="G123" s="55">
        <v>0.7</v>
      </c>
      <c r="H123" s="55">
        <v>0.9</v>
      </c>
      <c r="I123" s="55">
        <v>10.9</v>
      </c>
      <c r="J123" s="90">
        <v>42</v>
      </c>
      <c r="K123" s="43">
        <v>252</v>
      </c>
      <c r="L123" s="42">
        <v>9.1199999999999992</v>
      </c>
    </row>
    <row r="124" spans="1:12" ht="15" x14ac:dyDescent="0.25">
      <c r="A124" s="14"/>
      <c r="B124" s="15"/>
      <c r="C124" s="11"/>
      <c r="D124" s="7" t="s">
        <v>23</v>
      </c>
      <c r="E124" s="74" t="s">
        <v>45</v>
      </c>
      <c r="F124" s="77">
        <v>50</v>
      </c>
      <c r="G124" s="78">
        <v>3.04</v>
      </c>
      <c r="H124" s="78">
        <v>0.32</v>
      </c>
      <c r="I124" s="78">
        <v>19.68</v>
      </c>
      <c r="J124" s="79">
        <v>98.34</v>
      </c>
      <c r="K124" s="69" t="s">
        <v>69</v>
      </c>
      <c r="L124" s="85">
        <v>3</v>
      </c>
    </row>
    <row r="125" spans="1:12" ht="15" x14ac:dyDescent="0.25">
      <c r="A125" s="14"/>
      <c r="B125" s="15"/>
      <c r="C125" s="11"/>
      <c r="D125" s="7" t="s">
        <v>24</v>
      </c>
      <c r="E125" s="109" t="s">
        <v>71</v>
      </c>
      <c r="F125" s="64">
        <v>100</v>
      </c>
      <c r="G125" s="61">
        <v>0.5</v>
      </c>
      <c r="H125" s="61">
        <v>0.5</v>
      </c>
      <c r="I125" s="58">
        <v>11.8</v>
      </c>
      <c r="J125" s="110">
        <v>56.4</v>
      </c>
      <c r="K125" s="69" t="s">
        <v>69</v>
      </c>
      <c r="L125" s="42">
        <v>11.4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4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565</v>
      </c>
      <c r="G128" s="19">
        <f t="shared" ref="G128:J128" si="61">SUM(G121:G127)</f>
        <v>37.479999999999997</v>
      </c>
      <c r="H128" s="19">
        <f t="shared" si="61"/>
        <v>17.93</v>
      </c>
      <c r="I128" s="19">
        <f t="shared" si="61"/>
        <v>71.48</v>
      </c>
      <c r="J128" s="19">
        <f t="shared" si="61"/>
        <v>591.91</v>
      </c>
      <c r="K128" s="25"/>
      <c r="L128" s="19">
        <f t="shared" ref="L128" si="62">SUM(L121:L127)</f>
        <v>84.79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7" t="s">
        <v>32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3">SUM(G129:G137)</f>
        <v>0</v>
      </c>
      <c r="H138" s="19">
        <f t="shared" si="63"/>
        <v>0</v>
      </c>
      <c r="I138" s="19">
        <f t="shared" si="63"/>
        <v>0</v>
      </c>
      <c r="J138" s="19">
        <f t="shared" si="63"/>
        <v>0</v>
      </c>
      <c r="K138" s="25"/>
      <c r="L138" s="19">
        <f t="shared" ref="L138" si="64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102" t="s">
        <v>4</v>
      </c>
      <c r="D139" s="103"/>
      <c r="E139" s="31"/>
      <c r="F139" s="32">
        <f>F128+F138</f>
        <v>565</v>
      </c>
      <c r="G139" s="32">
        <f t="shared" ref="G139" si="65">G128+G138</f>
        <v>37.479999999999997</v>
      </c>
      <c r="H139" s="32">
        <f t="shared" ref="H139" si="66">H128+H138</f>
        <v>17.93</v>
      </c>
      <c r="I139" s="32">
        <f t="shared" ref="I139" si="67">I128+I138</f>
        <v>71.48</v>
      </c>
      <c r="J139" s="32">
        <f t="shared" ref="J139:L139" si="68">J128+J138</f>
        <v>591.91</v>
      </c>
      <c r="K139" s="32"/>
      <c r="L139" s="32">
        <f t="shared" si="68"/>
        <v>84.79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50" t="s">
        <v>65</v>
      </c>
      <c r="F140" s="88">
        <v>120</v>
      </c>
      <c r="G140" s="51">
        <v>17.739999999999998</v>
      </c>
      <c r="H140" s="51">
        <v>19.66</v>
      </c>
      <c r="I140" s="51">
        <v>23.42</v>
      </c>
      <c r="J140" s="89">
        <v>342</v>
      </c>
      <c r="K140" s="40">
        <v>286</v>
      </c>
      <c r="L140" s="39">
        <v>31.72</v>
      </c>
    </row>
    <row r="141" spans="1:12" ht="15" x14ac:dyDescent="0.25">
      <c r="A141" s="23"/>
      <c r="B141" s="15"/>
      <c r="C141" s="11"/>
      <c r="D141" s="6"/>
      <c r="E141" s="53" t="s">
        <v>66</v>
      </c>
      <c r="F141" s="54">
        <v>150</v>
      </c>
      <c r="G141" s="55">
        <v>6.2</v>
      </c>
      <c r="H141" s="55">
        <v>8.0500000000000007</v>
      </c>
      <c r="I141" s="55">
        <v>31.09</v>
      </c>
      <c r="J141" s="90">
        <v>222.02</v>
      </c>
      <c r="K141" s="43">
        <v>98</v>
      </c>
      <c r="L141" s="42">
        <v>10.34</v>
      </c>
    </row>
    <row r="142" spans="1:12" ht="15" x14ac:dyDescent="0.25">
      <c r="A142" s="23"/>
      <c r="B142" s="15"/>
      <c r="C142" s="11"/>
      <c r="D142" s="7" t="s">
        <v>22</v>
      </c>
      <c r="E142" s="74" t="s">
        <v>72</v>
      </c>
      <c r="F142" s="77">
        <v>200</v>
      </c>
      <c r="G142" s="78">
        <v>0.13300000000000001</v>
      </c>
      <c r="H142" s="78">
        <v>5.0000000000000001E-3</v>
      </c>
      <c r="I142" s="78">
        <v>12.19</v>
      </c>
      <c r="J142" s="79">
        <v>46.29</v>
      </c>
      <c r="K142" s="69">
        <v>377</v>
      </c>
      <c r="L142" s="85">
        <v>2.83</v>
      </c>
    </row>
    <row r="143" spans="1:12" ht="15.75" customHeight="1" x14ac:dyDescent="0.25">
      <c r="A143" s="23"/>
      <c r="B143" s="15"/>
      <c r="C143" s="11"/>
      <c r="D143" s="7" t="s">
        <v>23</v>
      </c>
      <c r="E143" s="74" t="s">
        <v>45</v>
      </c>
      <c r="F143" s="77">
        <v>50</v>
      </c>
      <c r="G143" s="78">
        <v>3.04</v>
      </c>
      <c r="H143" s="78">
        <v>0.32</v>
      </c>
      <c r="I143" s="78">
        <v>19.68</v>
      </c>
      <c r="J143" s="79">
        <v>98.34</v>
      </c>
      <c r="K143" s="69"/>
      <c r="L143" s="85">
        <v>3</v>
      </c>
    </row>
    <row r="144" spans="1:12" ht="15" x14ac:dyDescent="0.25">
      <c r="A144" s="23"/>
      <c r="B144" s="15"/>
      <c r="C144" s="11"/>
      <c r="D144" s="7" t="s">
        <v>24</v>
      </c>
      <c r="E144" s="53"/>
      <c r="F144" s="57"/>
      <c r="G144" s="58"/>
      <c r="H144" s="58"/>
      <c r="I144" s="58"/>
      <c r="J144" s="63"/>
      <c r="K144" s="43"/>
      <c r="L144" s="42"/>
    </row>
    <row r="145" spans="1:12" ht="15" x14ac:dyDescent="0.25">
      <c r="A145" s="23"/>
      <c r="B145" s="15"/>
      <c r="C145" s="11"/>
      <c r="D145" s="6"/>
      <c r="E145" s="60" t="s">
        <v>56</v>
      </c>
      <c r="F145" s="57">
        <v>15</v>
      </c>
      <c r="G145" s="58">
        <v>4.0199999999999996</v>
      </c>
      <c r="H145" s="58">
        <v>4.0999999999999996</v>
      </c>
      <c r="I145" s="58"/>
      <c r="J145" s="63">
        <v>52.94</v>
      </c>
      <c r="K145" s="43"/>
      <c r="L145" s="42">
        <v>6.75</v>
      </c>
    </row>
    <row r="146" spans="1:12" ht="15" x14ac:dyDescent="0.25">
      <c r="A146" s="23"/>
      <c r="B146" s="15"/>
      <c r="C146" s="11"/>
      <c r="D146" s="6"/>
      <c r="E146" s="53" t="s">
        <v>67</v>
      </c>
      <c r="F146" s="57">
        <v>62</v>
      </c>
      <c r="G146" s="58">
        <v>1.41</v>
      </c>
      <c r="H146" s="58">
        <v>3.4</v>
      </c>
      <c r="I146" s="58">
        <v>3.13</v>
      </c>
      <c r="J146" s="63">
        <v>44.8</v>
      </c>
      <c r="K146" s="43"/>
      <c r="L146" s="42">
        <v>4.09</v>
      </c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597</v>
      </c>
      <c r="G147" s="19">
        <f t="shared" ref="G147:J147" si="69">SUM(G140:G146)</f>
        <v>32.542999999999992</v>
      </c>
      <c r="H147" s="19">
        <f t="shared" si="69"/>
        <v>35.534999999999997</v>
      </c>
      <c r="I147" s="19">
        <f t="shared" si="69"/>
        <v>89.509999999999991</v>
      </c>
      <c r="J147" s="19">
        <f t="shared" si="69"/>
        <v>806.38999999999987</v>
      </c>
      <c r="K147" s="25"/>
      <c r="L147" s="19">
        <f t="shared" ref="L147" si="70">SUM(L140:L146)</f>
        <v>58.730000000000004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7" t="s">
        <v>32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1">SUM(G148:G156)</f>
        <v>0</v>
      </c>
      <c r="H157" s="19">
        <f t="shared" si="71"/>
        <v>0</v>
      </c>
      <c r="I157" s="19">
        <f t="shared" si="71"/>
        <v>0</v>
      </c>
      <c r="J157" s="19">
        <f t="shared" si="71"/>
        <v>0</v>
      </c>
      <c r="K157" s="25"/>
      <c r="L157" s="19">
        <f t="shared" ref="L157" si="72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102" t="s">
        <v>4</v>
      </c>
      <c r="D158" s="103"/>
      <c r="E158" s="31"/>
      <c r="F158" s="32">
        <f>F147+F157</f>
        <v>597</v>
      </c>
      <c r="G158" s="32">
        <f t="shared" ref="G158" si="73">G147+G157</f>
        <v>32.542999999999992</v>
      </c>
      <c r="H158" s="32">
        <f t="shared" ref="H158" si="74">H147+H157</f>
        <v>35.534999999999997</v>
      </c>
      <c r="I158" s="32">
        <f t="shared" ref="I158" si="75">I147+I157</f>
        <v>89.509999999999991</v>
      </c>
      <c r="J158" s="32">
        <f t="shared" ref="J158:L158" si="76">J147+J157</f>
        <v>806.38999999999987</v>
      </c>
      <c r="K158" s="32"/>
      <c r="L158" s="32">
        <f t="shared" si="76"/>
        <v>58.730000000000004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50" t="s">
        <v>57</v>
      </c>
      <c r="F159" s="88">
        <v>200</v>
      </c>
      <c r="G159" s="51">
        <v>12.9</v>
      </c>
      <c r="H159" s="51">
        <v>6.08</v>
      </c>
      <c r="I159" s="52">
        <v>30.77</v>
      </c>
      <c r="J159" s="51">
        <v>221.1</v>
      </c>
      <c r="K159" s="40">
        <v>291</v>
      </c>
      <c r="L159" s="39">
        <v>30.77</v>
      </c>
    </row>
    <row r="160" spans="1:12" ht="15" x14ac:dyDescent="0.25">
      <c r="A160" s="23"/>
      <c r="B160" s="15"/>
      <c r="C160" s="11"/>
      <c r="D160" s="6"/>
      <c r="E160" s="53" t="s">
        <v>73</v>
      </c>
      <c r="F160" s="54">
        <v>100</v>
      </c>
      <c r="G160" s="55">
        <v>1.25</v>
      </c>
      <c r="H160" s="55">
        <v>5.71</v>
      </c>
      <c r="I160" s="56">
        <v>5.04</v>
      </c>
      <c r="J160" s="55">
        <v>75.31</v>
      </c>
      <c r="K160" s="43">
        <v>6</v>
      </c>
      <c r="L160" s="42">
        <v>19</v>
      </c>
    </row>
    <row r="161" spans="1:12" ht="15" x14ac:dyDescent="0.25">
      <c r="A161" s="23"/>
      <c r="B161" s="15"/>
      <c r="C161" s="11"/>
      <c r="D161" s="7" t="s">
        <v>22</v>
      </c>
      <c r="E161" s="53" t="s">
        <v>59</v>
      </c>
      <c r="F161" s="57">
        <v>200</v>
      </c>
      <c r="G161" s="58">
        <v>1.1499999999999999</v>
      </c>
      <c r="H161" s="58">
        <v>0</v>
      </c>
      <c r="I161" s="59">
        <v>12.03</v>
      </c>
      <c r="J161" s="58">
        <v>55.4</v>
      </c>
      <c r="K161" s="43">
        <v>241</v>
      </c>
      <c r="L161" s="42">
        <v>6.66</v>
      </c>
    </row>
    <row r="162" spans="1:12" ht="15" x14ac:dyDescent="0.25">
      <c r="A162" s="23"/>
      <c r="B162" s="15"/>
      <c r="C162" s="11"/>
      <c r="D162" s="7" t="s">
        <v>23</v>
      </c>
      <c r="E162" s="74" t="s">
        <v>45</v>
      </c>
      <c r="F162" s="77">
        <v>50</v>
      </c>
      <c r="G162" s="78">
        <v>3.04</v>
      </c>
      <c r="H162" s="78">
        <v>0.32</v>
      </c>
      <c r="I162" s="78">
        <v>19.68</v>
      </c>
      <c r="J162" s="79">
        <v>98.34</v>
      </c>
      <c r="K162" s="69"/>
      <c r="L162" s="85">
        <v>3</v>
      </c>
    </row>
    <row r="163" spans="1:12" ht="15" x14ac:dyDescent="0.25">
      <c r="A163" s="23"/>
      <c r="B163" s="15"/>
      <c r="C163" s="11"/>
      <c r="D163" s="7" t="s">
        <v>24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60" t="s">
        <v>47</v>
      </c>
      <c r="F164" s="57">
        <v>30</v>
      </c>
      <c r="G164" s="58">
        <v>6</v>
      </c>
      <c r="H164" s="58">
        <v>21.6</v>
      </c>
      <c r="I164" s="59">
        <v>48.98</v>
      </c>
      <c r="J164" s="42">
        <v>146</v>
      </c>
      <c r="K164" s="43"/>
      <c r="L164" s="42">
        <v>16</v>
      </c>
    </row>
    <row r="165" spans="1:12" ht="15" x14ac:dyDescent="0.25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580</v>
      </c>
      <c r="G166" s="19">
        <f t="shared" ref="G166:J166" si="77">SUM(G159:G165)</f>
        <v>24.34</v>
      </c>
      <c r="H166" s="19">
        <f t="shared" si="77"/>
        <v>33.71</v>
      </c>
      <c r="I166" s="19">
        <f t="shared" si="77"/>
        <v>116.5</v>
      </c>
      <c r="J166" s="19">
        <f t="shared" si="77"/>
        <v>596.15</v>
      </c>
      <c r="K166" s="25"/>
      <c r="L166" s="19">
        <f t="shared" ref="L166" si="78">SUM(L159:L165)</f>
        <v>75.429999999999993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7" t="s">
        <v>32</v>
      </c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9">SUM(G167:G175)</f>
        <v>0</v>
      </c>
      <c r="H176" s="19">
        <f t="shared" si="79"/>
        <v>0</v>
      </c>
      <c r="I176" s="19">
        <f t="shared" si="79"/>
        <v>0</v>
      </c>
      <c r="J176" s="19">
        <f t="shared" si="79"/>
        <v>0</v>
      </c>
      <c r="K176" s="25"/>
      <c r="L176" s="19">
        <f t="shared" ref="L176" si="80">SUM(L167:L175)</f>
        <v>0</v>
      </c>
    </row>
    <row r="177" spans="1:12" ht="15" x14ac:dyDescent="0.2">
      <c r="A177" s="29">
        <f>A159</f>
        <v>2</v>
      </c>
      <c r="B177" s="30">
        <f>B159</f>
        <v>4</v>
      </c>
      <c r="C177" s="102" t="s">
        <v>4</v>
      </c>
      <c r="D177" s="103"/>
      <c r="E177" s="31"/>
      <c r="F177" s="32">
        <f>F166+F176</f>
        <v>580</v>
      </c>
      <c r="G177" s="32">
        <f t="shared" ref="G177" si="81">G166+G176</f>
        <v>24.34</v>
      </c>
      <c r="H177" s="32">
        <f t="shared" ref="H177" si="82">H166+H176</f>
        <v>33.71</v>
      </c>
      <c r="I177" s="32">
        <f t="shared" ref="I177" si="83">I166+I176</f>
        <v>116.5</v>
      </c>
      <c r="J177" s="32">
        <f t="shared" ref="J177:L177" si="84">J166+J176</f>
        <v>596.15</v>
      </c>
      <c r="K177" s="32"/>
      <c r="L177" s="32">
        <f t="shared" si="84"/>
        <v>75.429999999999993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50" t="s">
        <v>68</v>
      </c>
      <c r="F178" s="88">
        <v>230</v>
      </c>
      <c r="G178" s="51">
        <v>5.12</v>
      </c>
      <c r="H178" s="51">
        <v>6.62</v>
      </c>
      <c r="I178" s="52">
        <v>32.61</v>
      </c>
      <c r="J178" s="51">
        <v>210.13</v>
      </c>
      <c r="K178" s="40">
        <v>105</v>
      </c>
      <c r="L178" s="39">
        <v>20.68</v>
      </c>
    </row>
    <row r="179" spans="1:12" ht="15" x14ac:dyDescent="0.25">
      <c r="A179" s="23"/>
      <c r="B179" s="15"/>
      <c r="C179" s="11"/>
      <c r="D179" s="6"/>
      <c r="E179" s="53" t="s">
        <v>74</v>
      </c>
      <c r="F179" s="54">
        <v>80</v>
      </c>
      <c r="G179" s="55">
        <v>10.5</v>
      </c>
      <c r="H179" s="55">
        <v>6.26</v>
      </c>
      <c r="I179" s="55">
        <v>33.299999999999997</v>
      </c>
      <c r="J179" s="90">
        <v>230</v>
      </c>
      <c r="K179" s="43">
        <v>458</v>
      </c>
      <c r="L179" s="42">
        <v>21.96</v>
      </c>
    </row>
    <row r="180" spans="1:12" ht="15" x14ac:dyDescent="0.25">
      <c r="A180" s="23"/>
      <c r="B180" s="15"/>
      <c r="C180" s="11"/>
      <c r="D180" s="7" t="s">
        <v>22</v>
      </c>
      <c r="E180" s="53" t="s">
        <v>61</v>
      </c>
      <c r="F180" s="57">
        <v>200</v>
      </c>
      <c r="G180" s="58">
        <v>1.36</v>
      </c>
      <c r="H180" s="58"/>
      <c r="I180" s="58">
        <v>29.02</v>
      </c>
      <c r="J180" s="63">
        <v>116.19</v>
      </c>
      <c r="K180" s="43">
        <v>233</v>
      </c>
      <c r="L180" s="42">
        <v>3.76</v>
      </c>
    </row>
    <row r="181" spans="1:12" ht="15" x14ac:dyDescent="0.25">
      <c r="A181" s="23"/>
      <c r="B181" s="15"/>
      <c r="C181" s="11"/>
      <c r="D181" s="7" t="s">
        <v>23</v>
      </c>
      <c r="E181" s="74" t="s">
        <v>45</v>
      </c>
      <c r="F181" s="77">
        <v>50</v>
      </c>
      <c r="G181" s="78">
        <v>3.04</v>
      </c>
      <c r="H181" s="78">
        <v>0.32</v>
      </c>
      <c r="I181" s="78">
        <v>19.68</v>
      </c>
      <c r="J181" s="79">
        <v>98.34</v>
      </c>
      <c r="K181" s="69"/>
      <c r="L181" s="85">
        <v>3</v>
      </c>
    </row>
    <row r="182" spans="1:12" ht="15" x14ac:dyDescent="0.25">
      <c r="A182" s="23"/>
      <c r="B182" s="15"/>
      <c r="C182" s="11"/>
      <c r="D182" s="7" t="s">
        <v>24</v>
      </c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60" t="s">
        <v>63</v>
      </c>
      <c r="F183" s="57">
        <v>200</v>
      </c>
      <c r="G183" s="42"/>
      <c r="H183" s="42"/>
      <c r="I183" s="58">
        <v>20</v>
      </c>
      <c r="J183" s="98">
        <v>80</v>
      </c>
      <c r="K183" s="43"/>
      <c r="L183" s="42">
        <v>25</v>
      </c>
    </row>
    <row r="184" spans="1:12" ht="15" x14ac:dyDescent="0.2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760</v>
      </c>
      <c r="G185" s="19">
        <f t="shared" ref="G185:J185" si="85">SUM(G178:G184)</f>
        <v>20.02</v>
      </c>
      <c r="H185" s="19">
        <f t="shared" si="85"/>
        <v>13.2</v>
      </c>
      <c r="I185" s="19">
        <f t="shared" si="85"/>
        <v>134.60999999999999</v>
      </c>
      <c r="J185" s="19">
        <f t="shared" si="85"/>
        <v>734.66</v>
      </c>
      <c r="K185" s="25"/>
      <c r="L185" s="19">
        <f t="shared" ref="L185" si="86">SUM(L178:L184)</f>
        <v>74.400000000000006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7" t="s">
        <v>32</v>
      </c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7">SUM(G186:G194)</f>
        <v>0</v>
      </c>
      <c r="H195" s="19">
        <f t="shared" si="87"/>
        <v>0</v>
      </c>
      <c r="I195" s="19">
        <f t="shared" si="87"/>
        <v>0</v>
      </c>
      <c r="J195" s="19">
        <f t="shared" si="87"/>
        <v>0</v>
      </c>
      <c r="K195" s="25"/>
      <c r="L195" s="19">
        <f t="shared" ref="L195" si="88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102" t="s">
        <v>4</v>
      </c>
      <c r="D196" s="103"/>
      <c r="E196" s="31"/>
      <c r="F196" s="32">
        <f>F185+F195</f>
        <v>760</v>
      </c>
      <c r="G196" s="32">
        <f t="shared" ref="G196" si="89">G185+G195</f>
        <v>20.02</v>
      </c>
      <c r="H196" s="32">
        <f t="shared" ref="H196" si="90">H185+H195</f>
        <v>13.2</v>
      </c>
      <c r="I196" s="32">
        <f t="shared" ref="I196" si="91">I185+I195</f>
        <v>134.60999999999999</v>
      </c>
      <c r="J196" s="32">
        <f t="shared" ref="J196:L196" si="92">J185+J195</f>
        <v>734.66</v>
      </c>
      <c r="K196" s="32"/>
      <c r="L196" s="32">
        <f t="shared" si="92"/>
        <v>74.400000000000006</v>
      </c>
    </row>
    <row r="197" spans="1:12" x14ac:dyDescent="0.2">
      <c r="A197" s="27"/>
      <c r="B197" s="28"/>
      <c r="C197" s="104" t="s">
        <v>5</v>
      </c>
      <c r="D197" s="104"/>
      <c r="E197" s="104"/>
      <c r="F197" s="34">
        <f>(F25+F44+F63+F82+F101+F120+F139+F158+F177+F196)/(IF(F25=0,0,1)+IF(F44=0,0,1)+IF(F63=0,0,1)+IF(F82=0,0,1)+IF(F101=0,0,1)+IF(F120=0,0,1)+IF(F139=0,0,1)+IF(F158=0,0,1)+IF(F177=0,0,1)+IF(F196=0,0,1))</f>
        <v>609.4</v>
      </c>
      <c r="G197" s="34">
        <f t="shared" ref="G197:J197" si="93">(G25+G44+G63+G82+G101+G120+G139+G158+G177+G196)/(IF(G25=0,0,1)+IF(G44=0,0,1)+IF(G63=0,0,1)+IF(G82=0,0,1)+IF(G101=0,0,1)+IF(G120=0,0,1)+IF(G139=0,0,1)+IF(G158=0,0,1)+IF(G177=0,0,1)+IF(G196=0,0,1))</f>
        <v>24.076600000000003</v>
      </c>
      <c r="H197" s="34">
        <f t="shared" si="93"/>
        <v>26.97</v>
      </c>
      <c r="I197" s="34">
        <f t="shared" si="93"/>
        <v>100.301</v>
      </c>
      <c r="J197" s="34">
        <f t="shared" si="93"/>
        <v>635.78500000000008</v>
      </c>
      <c r="K197" s="34"/>
      <c r="L197" s="34">
        <f t="shared" ref="L197" si="94">(L25+L44+L63+L82+L101+L120+L139+L158+L177+L196)/(IF(L25=0,0,1)+IF(L44=0,0,1)+IF(L63=0,0,1)+IF(L82=0,0,1)+IF(L101=0,0,1)+IF(L120=0,0,1)+IF(L139=0,0,1)+IF(L158=0,0,1)+IF(L177=0,0,1)+IF(L196=0,0,1))</f>
        <v>72.047999999999988</v>
      </c>
    </row>
  </sheetData>
  <mergeCells count="14"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2024-08-31T05:45:33Z</dcterms:modified>
</cp:coreProperties>
</file>